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4 год\ноябрь\"/>
    </mc:Choice>
  </mc:AlternateContent>
  <xr:revisionPtr revIDLastSave="0" documentId="13_ncr:1_{F933ED48-BAA6-46EF-8E39-B7D87F5FA0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3" l="1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H23" i="3"/>
  <c r="G23" i="3"/>
  <c r="I22" i="3"/>
  <c r="I24" i="3" s="1"/>
  <c r="E22" i="3"/>
  <c r="E24" i="3" s="1"/>
  <c r="D22" i="3"/>
  <c r="D24" i="3" s="1"/>
  <c r="C22" i="3"/>
  <c r="C24" i="3" s="1"/>
  <c r="H21" i="3"/>
  <c r="G21" i="3"/>
  <c r="H20" i="3"/>
  <c r="G20" i="3"/>
  <c r="H19" i="3"/>
  <c r="G19" i="3"/>
  <c r="H18" i="3"/>
  <c r="G18" i="3"/>
  <c r="H17" i="3"/>
  <c r="G17" i="3"/>
  <c r="H16" i="3"/>
  <c r="G16" i="3"/>
  <c r="H15" i="3"/>
  <c r="G15" i="3"/>
  <c r="H14" i="3"/>
  <c r="G14" i="3"/>
  <c r="H13" i="3"/>
  <c r="G13" i="3"/>
  <c r="H12" i="3"/>
  <c r="G12" i="3"/>
  <c r="H11" i="3"/>
  <c r="G11" i="3"/>
  <c r="H10" i="3"/>
  <c r="G10" i="3"/>
  <c r="H9" i="3"/>
  <c r="G9" i="3"/>
  <c r="H8" i="3"/>
  <c r="G8" i="3"/>
  <c r="H7" i="3"/>
  <c r="G7" i="3"/>
  <c r="H6" i="3"/>
  <c r="G6" i="3"/>
  <c r="H5" i="3"/>
  <c r="G5" i="3"/>
  <c r="H4" i="3"/>
  <c r="G4" i="3"/>
  <c r="F24" i="3" l="1"/>
  <c r="F22" i="3"/>
  <c r="H22" i="3"/>
  <c r="G22" i="3"/>
  <c r="H24" i="3"/>
  <c r="G24" i="3"/>
</calcChain>
</file>

<file path=xl/sharedStrings.xml><?xml version="1.0" encoding="utf-8"?>
<sst xmlns="http://schemas.openxmlformats.org/spreadsheetml/2006/main" count="49" uniqueCount="49">
  <si>
    <t>Код целевой статьи расходов</t>
  </si>
  <si>
    <t>Наименование</t>
  </si>
  <si>
    <t>01 0 00 00000</t>
  </si>
  <si>
    <t>ИТОГО ПО ПРОГРАММАМ</t>
  </si>
  <si>
    <t xml:space="preserve">Непрограммные расходы </t>
  </si>
  <si>
    <t>РАСХОДЫ ВСЕГО</t>
  </si>
  <si>
    <t>02 0 00 00000</t>
  </si>
  <si>
    <t>03 0 00 00000</t>
  </si>
  <si>
    <t>04 0 00 00000</t>
  </si>
  <si>
    <t>05 0 00 00000</t>
  </si>
  <si>
    <t>06 0 00 00000</t>
  </si>
  <si>
    <t>07 0 00 00000</t>
  </si>
  <si>
    <t>08 0 00 00000</t>
  </si>
  <si>
    <t>09 0 00 00000</t>
  </si>
  <si>
    <t>10 0 00 00000</t>
  </si>
  <si>
    <t>11 0 00 00000</t>
  </si>
  <si>
    <t>12 0 00 00000</t>
  </si>
  <si>
    <t>13 0 00 00000</t>
  </si>
  <si>
    <t>14 0 00 00000</t>
  </si>
  <si>
    <t>15 0 00 00000</t>
  </si>
  <si>
    <t>17 0 00 00000</t>
  </si>
  <si>
    <t>18 0 00 00000</t>
  </si>
  <si>
    <t>Муниципальная программа "Здравоохранение"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</si>
  <si>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</si>
  <si>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</si>
  <si>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</si>
  <si>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</si>
  <si>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</si>
  <si>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</si>
  <si>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</si>
  <si>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</si>
  <si>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</si>
  <si>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</si>
  <si>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</si>
  <si>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</si>
  <si>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</si>
  <si>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</si>
  <si>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t>Муниципальная программа "Культура и туризм"</t>
  </si>
  <si>
    <t>Муниципальная программа "Развитие инженерной инфраструктуры, энергоэффективности и отрасли обращения с отходами"</t>
  </si>
  <si>
    <t>16 0 00 00000</t>
  </si>
  <si>
    <t>Муниципальная программа "Архитектура и градостроительство"</t>
  </si>
  <si>
    <t>Утвержденные бюджетные значения (решением о бюджете от 27.03.2024)
тыс. руб.</t>
  </si>
  <si>
    <t>Отклонение от утвержденных значений</t>
  </si>
  <si>
    <t xml:space="preserve">Отклонение от значений по отчету </t>
  </si>
  <si>
    <t xml:space="preserve">Сведения об исполнении бюджета городского округа Реутов по расходам в разрезе муниципальных программ по состоянию на 01.12.2024 в сравнении с запланированными значениями, утвержденными решением о бюджете, и в сравнении с плановыми значениями согласно отчета об исполнении бюджета в сравнении с соответствующим периодом прошлого года </t>
  </si>
  <si>
    <t>Плановые значения (согласно отчета об исполнении бюджета) на 01.12.2024</t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</si>
  <si>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01.12.2024</t>
    </r>
    <r>
      <rPr>
        <b/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</si>
  <si>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01.12.2023</t>
    </r>
    <r>
      <rPr>
        <b/>
        <sz val="9"/>
        <color rgb="FF000000"/>
        <rFont val="Times New Roman"/>
        <family val="1"/>
        <charset val="204"/>
      </rPr>
      <t>, тыс. руб.</t>
    </r>
  </si>
  <si>
    <t>%
 выполнения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</si>
</sst>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_ ;[Red]\-#,##0.0\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i/>
      <sz val="9"/>
      <color theme="0" tint="-0.499984740745262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30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/>
    </xf>
    <xf numFmtId="164" fontId="5" fillId="5" borderId="2" xfId="0" applyNumberFormat="1" applyFont="1" applyFill="1" applyBorder="1" applyAlignment="1">
      <alignment horizontal="center" vertical="center"/>
    </xf>
    <xf numFmtId="4" fontId="5" fillId="5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0" fontId="9" fillId="7" borderId="0" xfId="0" applyFont="1" applyFill="1"/>
    <xf numFmtId="2" fontId="5" fillId="3" borderId="1" xfId="0" applyNumberFormat="1" applyFont="1" applyFill="1" applyBorder="1" applyAlignment="1">
      <alignment horizontal="center" vertical="center"/>
    </xf>
    <xf numFmtId="4" fontId="5" fillId="5" borderId="1" xfId="0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vertical="center" wrapText="1"/>
    </xf>
    <xf numFmtId="0" fontId="2" fillId="2" borderId="2" xfId="1" applyFont="1" applyFill="1" applyBorder="1" applyAlignment="1">
      <alignment vertical="center" wrapText="1"/>
    </xf>
    <xf numFmtId="165" fontId="5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topLeftCell="A3" zoomScaleNormal="100" workbookViewId="0">
      <selection activeCell="O17" sqref="O17"/>
    </sheetView>
  </sheetViews>
  <sheetFormatPr defaultRowHeight="15" x14ac:dyDescent="0.25"/>
  <cols>
    <col min="1" max="1" width="13.85546875" customWidth="1"/>
    <col min="2" max="2" width="60.42578125" customWidth="1"/>
    <col min="3" max="6" width="15.42578125" customWidth="1"/>
    <col min="7" max="7" width="14.140625" customWidth="1"/>
    <col min="8" max="8" width="15" customWidth="1"/>
    <col min="9" max="9" width="15.28515625" customWidth="1"/>
  </cols>
  <sheetData>
    <row r="1" spans="1:9" ht="44.25" customHeight="1" x14ac:dyDescent="0.25">
      <c r="A1" s="29" t="s">
        <v>44</v>
      </c>
      <c r="B1" s="29"/>
      <c r="C1" s="29"/>
      <c r="D1" s="29"/>
      <c r="E1" s="29"/>
      <c r="F1" s="29"/>
      <c r="G1" s="29"/>
      <c r="H1" s="29"/>
      <c r="I1" s="29"/>
    </row>
    <row r="2" spans="1:9" ht="15.75" thickBot="1" x14ac:dyDescent="0.3"/>
    <row r="3" spans="1:9" ht="84.75" thickBot="1" x14ac:dyDescent="0.3">
      <c r="A3" s="5" t="s">
        <v>0</v>
      </c>
      <c r="B3" s="5" t="s">
        <v>1</v>
      </c>
      <c r="C3" s="12" t="s">
        <v>41</v>
      </c>
      <c r="D3" s="12" t="s">
        <v>45</v>
      </c>
      <c r="E3" s="11" t="s">
        <v>46</v>
      </c>
      <c r="F3" s="11" t="s">
        <v>48</v>
      </c>
      <c r="G3" s="5" t="s">
        <v>42</v>
      </c>
      <c r="H3" s="5" t="s">
        <v>43</v>
      </c>
      <c r="I3" s="11" t="s">
        <v>47</v>
      </c>
    </row>
    <row r="4" spans="1:9" ht="21.75" customHeight="1" thickBot="1" x14ac:dyDescent="0.3">
      <c r="A4" s="2" t="s">
        <v>2</v>
      </c>
      <c r="B4" s="26" t="s">
        <v>22</v>
      </c>
      <c r="C4" s="13">
        <v>1500</v>
      </c>
      <c r="D4" s="13">
        <v>2609.4299999999998</v>
      </c>
      <c r="E4" s="6">
        <v>1240</v>
      </c>
      <c r="F4" s="28">
        <f>SUM(E4/D4*100)</f>
        <v>47.519956465588272</v>
      </c>
      <c r="G4" s="19">
        <f>SUM(E4-C4)</f>
        <v>-260</v>
      </c>
      <c r="H4" s="19">
        <f>SUM(E4-D4)</f>
        <v>-1369.4299999999998</v>
      </c>
      <c r="I4" s="16">
        <v>560</v>
      </c>
    </row>
    <row r="5" spans="1:9" ht="20.25" customHeight="1" thickBot="1" x14ac:dyDescent="0.3">
      <c r="A5" s="2" t="s">
        <v>6</v>
      </c>
      <c r="B5" s="26" t="s">
        <v>37</v>
      </c>
      <c r="C5" s="13">
        <v>283796.60928999999</v>
      </c>
      <c r="D5" s="13">
        <v>300492.17158000002</v>
      </c>
      <c r="E5" s="6">
        <v>248367.81463000001</v>
      </c>
      <c r="F5" s="28">
        <f t="shared" ref="F5:F24" si="0">SUM(E5/D5*100)</f>
        <v>82.653672248455578</v>
      </c>
      <c r="G5" s="19">
        <f t="shared" ref="G5:G24" si="1">SUM(E5-C5)</f>
        <v>-35428.794659999985</v>
      </c>
      <c r="H5" s="19">
        <f t="shared" ref="H5:H24" si="2">SUM(E5-D5)</f>
        <v>-52124.356950000016</v>
      </c>
      <c r="I5" s="16">
        <v>226764.54639999999</v>
      </c>
    </row>
    <row r="6" spans="1:9" ht="21" customHeight="1" thickBot="1" x14ac:dyDescent="0.3">
      <c r="A6" s="2" t="s">
        <v>7</v>
      </c>
      <c r="B6" s="26" t="s">
        <v>23</v>
      </c>
      <c r="C6" s="13">
        <v>2470799.10372</v>
      </c>
      <c r="D6" s="13">
        <v>2470210.5041700001</v>
      </c>
      <c r="E6" s="6">
        <v>1938083.00642</v>
      </c>
      <c r="F6" s="28">
        <f t="shared" si="0"/>
        <v>78.458212494372134</v>
      </c>
      <c r="G6" s="19">
        <f t="shared" si="1"/>
        <v>-532716.09730000002</v>
      </c>
      <c r="H6" s="19">
        <f t="shared" si="2"/>
        <v>-532127.4977500001</v>
      </c>
      <c r="I6" s="16">
        <v>1831107.1141600001</v>
      </c>
    </row>
    <row r="7" spans="1:9" ht="19.5" customHeight="1" thickBot="1" x14ac:dyDescent="0.3">
      <c r="A7" s="2" t="s">
        <v>8</v>
      </c>
      <c r="B7" s="26" t="s">
        <v>24</v>
      </c>
      <c r="C7" s="13">
        <v>42487.4</v>
      </c>
      <c r="D7" s="13">
        <v>41377.97</v>
      </c>
      <c r="E7" s="6">
        <v>36500.101210000001</v>
      </c>
      <c r="F7" s="28">
        <f t="shared" si="0"/>
        <v>88.211435239573134</v>
      </c>
      <c r="G7" s="19">
        <f t="shared" si="1"/>
        <v>-5987.2987900000007</v>
      </c>
      <c r="H7" s="19">
        <f t="shared" si="2"/>
        <v>-4877.8687900000004</v>
      </c>
      <c r="I7" s="16">
        <v>30885.963469999999</v>
      </c>
    </row>
    <row r="8" spans="1:9" ht="20.25" customHeight="1" thickBot="1" x14ac:dyDescent="0.3">
      <c r="A8" s="4" t="s">
        <v>9</v>
      </c>
      <c r="B8" s="27" t="s">
        <v>25</v>
      </c>
      <c r="C8" s="14">
        <v>164936.00046000001</v>
      </c>
      <c r="D8" s="14">
        <v>174527.82032999999</v>
      </c>
      <c r="E8" s="7">
        <v>153435.56902</v>
      </c>
      <c r="F8" s="28">
        <f t="shared" si="0"/>
        <v>87.914676714509795</v>
      </c>
      <c r="G8" s="19">
        <f t="shared" si="1"/>
        <v>-11500.431440000015</v>
      </c>
      <c r="H8" s="19">
        <f t="shared" si="2"/>
        <v>-21092.251309999992</v>
      </c>
      <c r="I8" s="16">
        <v>142895.17071000001</v>
      </c>
    </row>
    <row r="9" spans="1:9" ht="20.25" customHeight="1" thickBot="1" x14ac:dyDescent="0.3">
      <c r="A9" s="2" t="s">
        <v>10</v>
      </c>
      <c r="B9" s="26" t="s">
        <v>26</v>
      </c>
      <c r="C9" s="13">
        <v>842</v>
      </c>
      <c r="D9" s="13">
        <v>978.03120000000001</v>
      </c>
      <c r="E9" s="6">
        <v>597.83240999999998</v>
      </c>
      <c r="F9" s="28">
        <f t="shared" si="0"/>
        <v>61.12610824685347</v>
      </c>
      <c r="G9" s="19">
        <f t="shared" si="1"/>
        <v>-244.16759000000002</v>
      </c>
      <c r="H9" s="19">
        <f t="shared" si="2"/>
        <v>-380.19879000000003</v>
      </c>
      <c r="I9" s="16">
        <v>414.62009</v>
      </c>
    </row>
    <row r="10" spans="1:9" ht="19.5" customHeight="1" thickBot="1" x14ac:dyDescent="0.3">
      <c r="A10" s="2" t="s">
        <v>11</v>
      </c>
      <c r="B10" s="26" t="s">
        <v>27</v>
      </c>
      <c r="C10" s="13">
        <v>1200</v>
      </c>
      <c r="D10" s="13">
        <v>1208.9688000000001</v>
      </c>
      <c r="E10" s="6">
        <v>1115.1518000000001</v>
      </c>
      <c r="F10" s="28">
        <f t="shared" si="0"/>
        <v>92.239915537936128</v>
      </c>
      <c r="G10" s="19">
        <f t="shared" si="1"/>
        <v>-84.848199999999906</v>
      </c>
      <c r="H10" s="19">
        <f t="shared" si="2"/>
        <v>-93.817000000000007</v>
      </c>
      <c r="I10" s="16">
        <v>446.30959999999999</v>
      </c>
    </row>
    <row r="11" spans="1:9" ht="24" customHeight="1" thickBot="1" x14ac:dyDescent="0.3">
      <c r="A11" s="2" t="s">
        <v>12</v>
      </c>
      <c r="B11" s="26" t="s">
        <v>28</v>
      </c>
      <c r="C11" s="13">
        <v>145598.15708</v>
      </c>
      <c r="D11" s="13">
        <v>133211.77846</v>
      </c>
      <c r="E11" s="6">
        <v>70261.782860000007</v>
      </c>
      <c r="F11" s="28">
        <f t="shared" si="0"/>
        <v>52.744422206702822</v>
      </c>
      <c r="G11" s="19">
        <f t="shared" si="1"/>
        <v>-75336.374219999998</v>
      </c>
      <c r="H11" s="19">
        <f t="shared" si="2"/>
        <v>-62949.995599999995</v>
      </c>
      <c r="I11" s="16">
        <v>59441.797079999997</v>
      </c>
    </row>
    <row r="12" spans="1:9" ht="21" customHeight="1" thickBot="1" x14ac:dyDescent="0.3">
      <c r="A12" s="2" t="s">
        <v>13</v>
      </c>
      <c r="B12" s="26" t="s">
        <v>29</v>
      </c>
      <c r="C12" s="13">
        <v>41509</v>
      </c>
      <c r="D12" s="13">
        <v>42144</v>
      </c>
      <c r="E12" s="6">
        <v>39282.604769999998</v>
      </c>
      <c r="F12" s="28">
        <f t="shared" si="0"/>
        <v>93.210432730637805</v>
      </c>
      <c r="G12" s="19">
        <f t="shared" si="1"/>
        <v>-2226.3952300000019</v>
      </c>
      <c r="H12" s="19">
        <f t="shared" si="2"/>
        <v>-2861.3952300000019</v>
      </c>
      <c r="I12" s="16">
        <v>69741.44786</v>
      </c>
    </row>
    <row r="13" spans="1:9" ht="24" customHeight="1" thickBot="1" x14ac:dyDescent="0.3">
      <c r="A13" s="2" t="s">
        <v>14</v>
      </c>
      <c r="B13" s="26" t="s">
        <v>38</v>
      </c>
      <c r="C13" s="13">
        <v>412928.11</v>
      </c>
      <c r="D13" s="13">
        <v>565094.61</v>
      </c>
      <c r="E13" s="6">
        <v>178512.01592999999</v>
      </c>
      <c r="F13" s="28">
        <f t="shared" si="0"/>
        <v>31.58975732046002</v>
      </c>
      <c r="G13" s="19">
        <f t="shared" si="1"/>
        <v>-234416.09406999999</v>
      </c>
      <c r="H13" s="19">
        <f t="shared" si="2"/>
        <v>-386582.59406999999</v>
      </c>
      <c r="I13" s="16">
        <v>3986.78811</v>
      </c>
    </row>
    <row r="14" spans="1:9" ht="18" customHeight="1" thickBot="1" x14ac:dyDescent="0.3">
      <c r="A14" s="2" t="s">
        <v>15</v>
      </c>
      <c r="B14" s="26" t="s">
        <v>30</v>
      </c>
      <c r="C14" s="13">
        <v>44381.8</v>
      </c>
      <c r="D14" s="13">
        <v>44381.8</v>
      </c>
      <c r="E14" s="6">
        <v>43358.294699999999</v>
      </c>
      <c r="F14" s="28">
        <f t="shared" si="0"/>
        <v>97.693862574298464</v>
      </c>
      <c r="G14" s="19">
        <f t="shared" si="1"/>
        <v>-1023.5053000000044</v>
      </c>
      <c r="H14" s="19">
        <f t="shared" si="2"/>
        <v>-1023.5053000000044</v>
      </c>
      <c r="I14" s="16">
        <v>126470.39388</v>
      </c>
    </row>
    <row r="15" spans="1:9" ht="24" customHeight="1" thickBot="1" x14ac:dyDescent="0.3">
      <c r="A15" s="2" t="s">
        <v>16</v>
      </c>
      <c r="B15" s="26" t="s">
        <v>31</v>
      </c>
      <c r="C15" s="13">
        <v>580447.32235000003</v>
      </c>
      <c r="D15" s="13">
        <v>599024.15650000004</v>
      </c>
      <c r="E15" s="6">
        <v>474184.97097999998</v>
      </c>
      <c r="F15" s="28">
        <f t="shared" si="0"/>
        <v>79.159574089730384</v>
      </c>
      <c r="G15" s="19">
        <f t="shared" si="1"/>
        <v>-106262.35137000005</v>
      </c>
      <c r="H15" s="19">
        <f t="shared" si="2"/>
        <v>-124839.18552000006</v>
      </c>
      <c r="I15" s="16">
        <v>510423.54077999998</v>
      </c>
    </row>
    <row r="16" spans="1:9" ht="36" customHeight="1" thickBot="1" x14ac:dyDescent="0.3">
      <c r="A16" s="2" t="s">
        <v>17</v>
      </c>
      <c r="B16" s="26" t="s">
        <v>32</v>
      </c>
      <c r="C16" s="13">
        <v>74268.842999999993</v>
      </c>
      <c r="D16" s="13">
        <v>84642.578389999995</v>
      </c>
      <c r="E16" s="6">
        <v>61275.647709999997</v>
      </c>
      <c r="F16" s="28">
        <f t="shared" si="0"/>
        <v>72.393408702255869</v>
      </c>
      <c r="G16" s="19">
        <f t="shared" si="1"/>
        <v>-12993.195289999996</v>
      </c>
      <c r="H16" s="19">
        <f t="shared" si="2"/>
        <v>-23366.930679999998</v>
      </c>
      <c r="I16" s="16">
        <v>59301.281230000001</v>
      </c>
    </row>
    <row r="17" spans="1:9" ht="24" customHeight="1" thickBot="1" x14ac:dyDescent="0.3">
      <c r="A17" s="2" t="s">
        <v>18</v>
      </c>
      <c r="B17" s="26" t="s">
        <v>33</v>
      </c>
      <c r="C17" s="13">
        <v>233284.67996000001</v>
      </c>
      <c r="D17" s="13">
        <v>244533.69957999999</v>
      </c>
      <c r="E17" s="6">
        <v>220633.76256</v>
      </c>
      <c r="F17" s="28">
        <f t="shared" si="0"/>
        <v>90.226321745816861</v>
      </c>
      <c r="G17" s="19">
        <f t="shared" si="1"/>
        <v>-12650.917400000006</v>
      </c>
      <c r="H17" s="19">
        <f t="shared" si="2"/>
        <v>-23899.937019999983</v>
      </c>
      <c r="I17" s="16">
        <v>557805.93059999996</v>
      </c>
    </row>
    <row r="18" spans="1:9" ht="21.75" customHeight="1" thickBot="1" x14ac:dyDescent="0.3">
      <c r="A18" s="2" t="s">
        <v>19</v>
      </c>
      <c r="B18" s="26" t="s">
        <v>34</v>
      </c>
      <c r="C18" s="13">
        <v>87311.53</v>
      </c>
      <c r="D18" s="13">
        <v>96202.834650000004</v>
      </c>
      <c r="E18" s="6">
        <v>73946.193199999994</v>
      </c>
      <c r="F18" s="28">
        <f t="shared" si="0"/>
        <v>76.86487978137761</v>
      </c>
      <c r="G18" s="19">
        <f t="shared" si="1"/>
        <v>-13365.336800000005</v>
      </c>
      <c r="H18" s="19">
        <f t="shared" si="2"/>
        <v>-22256.64145000001</v>
      </c>
      <c r="I18" s="16">
        <v>78486.656529999993</v>
      </c>
    </row>
    <row r="19" spans="1:9" ht="21.75" customHeight="1" thickBot="1" x14ac:dyDescent="0.3">
      <c r="A19" s="2" t="s">
        <v>39</v>
      </c>
      <c r="B19" s="26" t="s">
        <v>40</v>
      </c>
      <c r="C19" s="17"/>
      <c r="D19" s="25">
        <v>180</v>
      </c>
      <c r="E19" s="24">
        <v>170</v>
      </c>
      <c r="F19" s="28">
        <f t="shared" si="0"/>
        <v>94.444444444444443</v>
      </c>
      <c r="G19" s="19">
        <f>SUM(E19-C19)</f>
        <v>170</v>
      </c>
      <c r="H19" s="19">
        <f t="shared" si="2"/>
        <v>-10</v>
      </c>
      <c r="I19" s="16">
        <v>488.09188</v>
      </c>
    </row>
    <row r="20" spans="1:9" ht="24" customHeight="1" thickBot="1" x14ac:dyDescent="0.3">
      <c r="A20" s="2" t="s">
        <v>20</v>
      </c>
      <c r="B20" s="26" t="s">
        <v>35</v>
      </c>
      <c r="C20" s="13">
        <v>429755.77334999997</v>
      </c>
      <c r="D20" s="13">
        <v>394322.51431</v>
      </c>
      <c r="E20" s="6">
        <v>303321.79379000003</v>
      </c>
      <c r="F20" s="28">
        <f t="shared" si="0"/>
        <v>76.922261038217314</v>
      </c>
      <c r="G20" s="19">
        <f>SUM(E20-C20)</f>
        <v>-126433.97955999995</v>
      </c>
      <c r="H20" s="19">
        <f t="shared" si="2"/>
        <v>-91000.720519999973</v>
      </c>
      <c r="I20" s="16">
        <v>426746.84003000002</v>
      </c>
    </row>
    <row r="21" spans="1:9" ht="24" customHeight="1" thickBot="1" x14ac:dyDescent="0.3">
      <c r="A21" s="2" t="s">
        <v>21</v>
      </c>
      <c r="B21" s="26" t="s">
        <v>36</v>
      </c>
      <c r="C21" s="13">
        <v>2297946.719</v>
      </c>
      <c r="D21" s="13">
        <v>2316317.3041300001</v>
      </c>
      <c r="E21" s="6">
        <v>1654698.07632</v>
      </c>
      <c r="F21" s="28">
        <f t="shared" si="0"/>
        <v>71.436589165468348</v>
      </c>
      <c r="G21" s="19">
        <f t="shared" si="1"/>
        <v>-643248.64268000005</v>
      </c>
      <c r="H21" s="19">
        <f t="shared" si="2"/>
        <v>-661619.22781000007</v>
      </c>
      <c r="I21" s="16">
        <v>425146.04165999999</v>
      </c>
    </row>
    <row r="22" spans="1:9" ht="15.75" thickBot="1" x14ac:dyDescent="0.3">
      <c r="A22" s="8"/>
      <c r="B22" s="9" t="s">
        <v>3</v>
      </c>
      <c r="C22" s="10">
        <f>SUM(C4:C21)</f>
        <v>7312993.0482100006</v>
      </c>
      <c r="D22" s="10">
        <f>SUM(D4:D21)</f>
        <v>7511460.172100001</v>
      </c>
      <c r="E22" s="10">
        <f>SUM(E4:E21)</f>
        <v>5498984.6183100007</v>
      </c>
      <c r="F22" s="28">
        <f t="shared" si="0"/>
        <v>73.207931511572312</v>
      </c>
      <c r="G22" s="19">
        <f t="shared" si="1"/>
        <v>-1814008.4298999999</v>
      </c>
      <c r="H22" s="19">
        <f t="shared" si="2"/>
        <v>-2012475.5537900003</v>
      </c>
      <c r="I22" s="10">
        <f>SUM(I4:I21)</f>
        <v>4551112.5340700001</v>
      </c>
    </row>
    <row r="23" spans="1:9" ht="15.75" thickBot="1" x14ac:dyDescent="0.3">
      <c r="A23" s="2"/>
      <c r="B23" s="3" t="s">
        <v>4</v>
      </c>
      <c r="C23" s="15">
        <v>56961.511299999998</v>
      </c>
      <c r="D23" s="15">
        <v>36126.265500000001</v>
      </c>
      <c r="E23" s="16">
        <v>16340.6589</v>
      </c>
      <c r="F23" s="28">
        <f t="shared" si="0"/>
        <v>45.23207332349368</v>
      </c>
      <c r="G23" s="19">
        <f t="shared" si="1"/>
        <v>-40620.852399999996</v>
      </c>
      <c r="H23" s="19">
        <f t="shared" si="2"/>
        <v>-19785.606599999999</v>
      </c>
      <c r="I23" s="18">
        <v>13348.4588</v>
      </c>
    </row>
    <row r="24" spans="1:9" ht="15.75" thickBot="1" x14ac:dyDescent="0.3">
      <c r="A24" s="20"/>
      <c r="B24" s="21" t="s">
        <v>5</v>
      </c>
      <c r="C24" s="22">
        <f>SUM(C22:C23)</f>
        <v>7369954.559510001</v>
      </c>
      <c r="D24" s="22">
        <f>SUM(D22:D23)</f>
        <v>7547586.4376000008</v>
      </c>
      <c r="E24" s="22">
        <f>SUM(E22:E23)</f>
        <v>5515325.2772100009</v>
      </c>
      <c r="F24" s="28">
        <f t="shared" si="0"/>
        <v>73.074026018889512</v>
      </c>
      <c r="G24" s="19">
        <f t="shared" si="1"/>
        <v>-1854629.2823000001</v>
      </c>
      <c r="H24" s="19">
        <f t="shared" si="2"/>
        <v>-2032261.1603899999</v>
      </c>
      <c r="I24" s="22">
        <f>SUM(I22:I23)</f>
        <v>4564460.9928700002</v>
      </c>
    </row>
    <row r="25" spans="1:9" x14ac:dyDescent="0.25">
      <c r="D25" s="23"/>
    </row>
    <row r="26" spans="1:9" x14ac:dyDescent="0.25">
      <c r="A26" s="1"/>
    </row>
  </sheetData>
  <mergeCells count="1">
    <mergeCell ref="A1:I1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2024-06-17T06:17:49Z</cp:lastPrinted>
  <dcterms:created xsi:type="dcterms:W3CDTF">2017-12-11T14:03:53Z</dcterms:created>
  <dcterms:modified xsi:type="dcterms:W3CDTF">2024-12-09T14:57:19Z</dcterms:modified>
</cp:coreProperties>
</file>